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<sst xmlns="http://schemas.openxmlformats.org/spreadsheetml/2006/main" count="298" uniqueCount="101">
  <si>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</si>
  <si>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Comune Nago Torbole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</si>
  <si>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</si>
  <si>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</si>
  <si>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</si>
  <si>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</si>
  <si>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</si>
  <si>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</si>
  <si>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</si>
  <si>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</si>
  <si>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</si>
  <si>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</si>
  <si>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</si>
  <si>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</si>
  <si>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</si>
  <si>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</si>
  <si>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</si>
  <si>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</si>
  <si>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</si>
  <si>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</si>
  <si>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</si>
  <si>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</si>
  <si>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</si>
  <si>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</si>
  <si>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</si>
  <si>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</si>
  <si>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</si>
  <si>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</si>
  <si>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</si>
  <si>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</si>
  <si>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</si>
  <si>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</si>
  <si>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</si>
  <si>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</si>
  <si>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</si>
  <si>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</si>
  <si>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</si>
  <si>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</si>
  <si>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</si>
  <si>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</si>
  <si>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</si>
  <si>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</si>
  <si>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</si>
  <si>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</si>
  <si>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</si>
  <si>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</si>
  <si>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</si>
  <si>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</si>
  <si>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</si>
  <si>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</si>
  <si>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</si>
  <si>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</si>
  <si>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</si>
  <si>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</si>
  <si>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</si>
  <si>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Nago Torbole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</si>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</sst>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189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194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1308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83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1774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311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156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4.8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83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257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1774</v>
      </c>
      <c r="D14" s="108" t="s">
        <v>62</v>
      </c>
      <c r="E14" s="108"/>
      <c r="F14" s="107" t="s">
        <v>23</v>
      </c>
      <c r="G14" s="109" t="n">
        <v>311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189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 t="n">
        <v>194</v>
      </c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1308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83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 t="n">
        <v>426</v>
      </c>
      <c r="D19" s="118" t="s">
        <v>72</v>
      </c>
      <c r="E19" s="30"/>
      <c r="F19" s="113" t="s">
        <v>23</v>
      </c>
      <c r="G19" s="120" t="n">
        <v>156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200</v>
      </c>
      <c r="D20" s="118" t="s">
        <v>75</v>
      </c>
      <c r="E20" s="2"/>
      <c r="F20" s="113" t="s">
        <v>23</v>
      </c>
      <c r="G20" s="120"/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 t="n">
        <v>32.5</v>
      </c>
      <c r="D21" s="118" t="s">
        <v>77</v>
      </c>
      <c r="E21" s="119"/>
      <c r="F21" s="113" t="s">
        <v>31</v>
      </c>
      <c r="G21" s="120" t="n">
        <v>4.8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SI</v>
      </c>
      <c r="D22" s="118" t="s">
        <v>79</v>
      </c>
      <c r="E22" s="119"/>
      <c r="F22" s="113" t="s">
        <v>31</v>
      </c>
      <c r="G22" s="120" t="n">
        <v>83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189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3726.03446931374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194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2516.52796229404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1308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4861.55719083773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83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209.448989756192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1774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5289.8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3515.12340052081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1205.97265054741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21324.4646632699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311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9952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156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4212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4.8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206.4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83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4565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18935.4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1610.3945865308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41870.2592498007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76" t="n">
        <f aca="false">IF(C19=0,0,2000+(1.2*C19))</f>
        <v>2511.2</v>
      </c>
      <c r="G65" s="176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5" t="n">
        <f aca="false">E67</f>
        <v>0</v>
      </c>
      <c r="F68" s="176" t="n">
        <f aca="false">(F65)*4/100</f>
        <v>100.448</v>
      </c>
      <c r="G68" s="176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5" t="n">
        <f aca="false">E68+E65</f>
        <v>0</v>
      </c>
      <c r="F70" s="169" t="n">
        <f aca="false">SUM(F65:F68)</f>
        <v>2611.648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93</v>
      </c>
      <c r="E73" s="183" t="n">
        <f aca="false">E70+E59</f>
        <v>0</v>
      </c>
      <c r="F73" s="184" t="n">
        <f aca="false">F70+F59</f>
        <v>44481.9072498007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94</v>
      </c>
      <c r="B77" s="187"/>
      <c r="C77" s="187" t="s">
        <v>95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61</v>
      </c>
      <c r="B14" s="190" t="s">
        <v>10</v>
      </c>
      <c r="C14" s="190"/>
      <c r="D14" s="191" t="s">
        <v>96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63</v>
      </c>
      <c r="B15" s="190" t="s">
        <v>10</v>
      </c>
      <c r="C15" s="190"/>
      <c r="D15" s="189" t="s">
        <v>64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65</v>
      </c>
      <c r="B16" s="190" t="s">
        <v>10</v>
      </c>
      <c r="C16" s="190"/>
      <c r="D16" s="192" t="s">
        <v>66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67</v>
      </c>
      <c r="B17" s="190" t="s">
        <v>10</v>
      </c>
      <c r="C17" s="190"/>
      <c r="D17" s="192" t="s">
        <v>68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69</v>
      </c>
      <c r="B18" s="190" t="s">
        <v>10</v>
      </c>
      <c r="C18" s="190"/>
      <c r="D18" s="192" t="s">
        <v>70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71</v>
      </c>
      <c r="B19" s="190" t="s">
        <v>10</v>
      </c>
      <c r="C19" s="190"/>
      <c r="D19" s="192" t="s">
        <v>97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73</v>
      </c>
      <c r="B20" s="193" t="s">
        <v>74</v>
      </c>
      <c r="C20" s="190"/>
      <c r="D20" s="192" t="s">
        <v>72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76</v>
      </c>
      <c r="B21" s="193" t="s">
        <v>74</v>
      </c>
      <c r="C21" s="190"/>
      <c r="D21" s="192" t="s">
        <v>75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78</v>
      </c>
      <c r="B22" s="190"/>
      <c r="C22" s="195"/>
      <c r="D22" s="192" t="s">
        <v>77</v>
      </c>
      <c r="E22" s="192"/>
      <c r="F22" s="190" t="s">
        <v>31</v>
      </c>
      <c r="G22" s="190"/>
      <c r="I22" s="124" t="s">
        <v>80</v>
      </c>
    </row>
    <row r="23" customFormat="false" ht="15" hidden="false" customHeight="true" outlineLevel="0" collapsed="false">
      <c r="A23" s="189" t="s">
        <v>81</v>
      </c>
      <c r="B23" s="190"/>
      <c r="C23" s="196"/>
      <c r="D23" s="192" t="s">
        <v>79</v>
      </c>
      <c r="E23" s="192"/>
      <c r="F23" s="190" t="s">
        <v>31</v>
      </c>
      <c r="G23" s="190"/>
      <c r="I23" s="124" t="s">
        <v>82</v>
      </c>
    </row>
    <row r="24" customFormat="false" ht="17" hidden="false" customHeight="true" outlineLevel="0" collapsed="false">
      <c r="A24" s="189" t="s">
        <v>84</v>
      </c>
      <c r="B24" s="190"/>
      <c r="C24" s="197"/>
      <c r="D24" s="192" t="s">
        <v>83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85</v>
      </c>
      <c r="B25" s="189"/>
      <c r="C25" s="197"/>
      <c r="D25" s="192" t="s">
        <v>86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87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3"/>
      <c r="B61" s="204"/>
      <c r="C61" s="204"/>
      <c r="D61" s="205" t="s">
        <v>98</v>
      </c>
      <c r="E61" s="145" t="s">
        <v>99</v>
      </c>
      <c r="F61" s="206"/>
      <c r="G61" s="206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100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94</v>
      </c>
      <c r="B79" s="187"/>
      <c r="C79" s="187" t="s">
        <v>95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2026-07-31T13:41:03Z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